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arbeitung-Beispiele\"/>
    </mc:Choice>
  </mc:AlternateContent>
  <bookViews>
    <workbookView xWindow="240" yWindow="60" windowWidth="12396" windowHeight="9312"/>
  </bookViews>
  <sheets>
    <sheet name="therm homogen" sheetId="1" r:id="rId1"/>
  </sheets>
  <definedNames>
    <definedName name="_xlnm.Print_Area" localSheetId="0">'therm homogen'!$A$1:$H$56</definedName>
  </definedNames>
  <calcPr calcId="162913"/>
</workbook>
</file>

<file path=xl/calcChain.xml><?xml version="1.0" encoding="utf-8"?>
<calcChain xmlns="http://schemas.openxmlformats.org/spreadsheetml/2006/main">
  <c r="E50" i="1" l="1"/>
  <c r="G18" i="1"/>
  <c r="G19" i="1"/>
  <c r="G20" i="1"/>
  <c r="G26" i="1"/>
  <c r="G22" i="1"/>
  <c r="G25" i="1"/>
  <c r="D35" i="1"/>
  <c r="D40" i="1"/>
  <c r="G29" i="1"/>
  <c r="G30" i="1"/>
</calcChain>
</file>

<file path=xl/sharedStrings.xml><?xml version="1.0" encoding="utf-8"?>
<sst xmlns="http://schemas.openxmlformats.org/spreadsheetml/2006/main" count="45" uniqueCount="45">
  <si>
    <t xml:space="preserve"> 1  Aufbau des Bauteils</t>
  </si>
  <si>
    <t>Schicht Nr.</t>
  </si>
  <si>
    <t>Bauteilaufbau (von innen nach außen)</t>
  </si>
  <si>
    <t>d [m]</t>
  </si>
  <si>
    <t>m²K/W</t>
  </si>
  <si>
    <t xml:space="preserve"> 2  Wärmedurchgangswiderstände und Wärmedurchgangskoeffizient</t>
  </si>
  <si>
    <t xml:space="preserve"> 3  Flächenbezogene Masse (nur bei Außenwänden, Dächern und </t>
  </si>
  <si>
    <t xml:space="preserve">     Decken unter nicht ausgebauten Dachräumen)</t>
  </si>
  <si>
    <t>kg/m²</t>
  </si>
  <si>
    <t xml:space="preserve">Damit liegt ein </t>
  </si>
  <si>
    <t>Bauteil vor.</t>
  </si>
  <si>
    <t xml:space="preserve"> 4  Nachweis des Mindestwärmeschutzes</t>
  </si>
  <si>
    <t>vorh R =</t>
  </si>
  <si>
    <t>Das untersuchte Bauteil erfüllt damit</t>
  </si>
  <si>
    <t>die Anforderungen des Mindest-</t>
  </si>
  <si>
    <t>hier</t>
  </si>
  <si>
    <t>schweres</t>
  </si>
  <si>
    <t>Gipsputz ohne Zuschlag</t>
  </si>
  <si>
    <t>Verblendmauerwerk</t>
  </si>
  <si>
    <t>Mit</t>
  </si>
  <si>
    <t>wird</t>
  </si>
  <si>
    <t>und damit</t>
  </si>
  <si>
    <t>W/(m² K)</t>
  </si>
  <si>
    <t>Korrektur für mechanische Befestigungselemente:</t>
  </si>
  <si>
    <t>-</t>
  </si>
  <si>
    <r>
      <t xml:space="preserve">kg/m² </t>
    </r>
    <r>
      <rPr>
        <sz val="10"/>
        <rFont val="Calibri"/>
        <family val="2"/>
      </rPr>
      <t>≥</t>
    </r>
  </si>
  <si>
    <r>
      <t xml:space="preserve">m²K/W </t>
    </r>
    <r>
      <rPr>
        <sz val="10"/>
        <rFont val="Calibri"/>
        <family val="2"/>
      </rPr>
      <t>≥</t>
    </r>
  </si>
  <si>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[kg/m³]</t>
    </r>
  </si>
  <si>
    <r>
      <rPr>
        <sz val="10"/>
        <rFont val="Symbol"/>
        <family val="1"/>
        <charset val="2"/>
      </rPr>
      <t>l</t>
    </r>
    <r>
      <rPr>
        <sz val="10"/>
        <rFont val="Arial"/>
      </rPr>
      <t xml:space="preserve"> [W/(mK)]</t>
    </r>
  </si>
  <si>
    <r>
      <t>R</t>
    </r>
    <r>
      <rPr>
        <sz val="10"/>
        <rFont val="Arial"/>
      </rPr>
      <t xml:space="preserve"> = d / </t>
    </r>
    <r>
      <rPr>
        <sz val="10"/>
        <rFont val="Symbol"/>
        <family val="1"/>
        <charset val="2"/>
      </rPr>
      <t>l</t>
    </r>
    <r>
      <rPr>
        <sz val="10"/>
        <rFont val="Arial"/>
      </rPr>
      <t xml:space="preserve">
[m²K/W]</t>
    </r>
  </si>
  <si>
    <r>
      <t>Wärmeübergangswiderstand innen R</t>
    </r>
    <r>
      <rPr>
        <vertAlign val="subscript"/>
        <sz val="10"/>
        <rFont val="Arial"/>
        <family val="2"/>
      </rPr>
      <t>si</t>
    </r>
  </si>
  <si>
    <r>
      <t>Wärmeübergangswiderstand außen R</t>
    </r>
    <r>
      <rPr>
        <vertAlign val="subscript"/>
        <sz val="10"/>
        <rFont val="Arial"/>
        <family val="2"/>
      </rPr>
      <t>se</t>
    </r>
  </si>
  <si>
    <r>
      <t>Wärmedurchlasswiderstand vorh R</t>
    </r>
    <r>
      <rPr>
        <b/>
        <sz val="10"/>
        <rFont val="Arial"/>
        <family val="2"/>
      </rPr>
      <t xml:space="preserve"> = </t>
    </r>
    <r>
      <rPr>
        <b/>
        <sz val="10"/>
        <rFont val="Symbol"/>
        <family val="1"/>
        <charset val="2"/>
      </rPr>
      <t xml:space="preserve">S </t>
    </r>
    <r>
      <rPr>
        <b/>
        <sz val="10"/>
        <rFont val="Arial"/>
        <family val="2"/>
      </rPr>
      <t>(d/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>)</t>
    </r>
  </si>
  <si>
    <r>
      <t>Wärmedurchgangswiderstand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= R</t>
    </r>
    <r>
      <rPr>
        <b/>
        <vertAlign val="subscript"/>
        <sz val="9"/>
        <rFont val="Arial"/>
        <family val="2"/>
      </rPr>
      <t>si</t>
    </r>
    <r>
      <rPr>
        <b/>
        <sz val="9"/>
        <rFont val="Arial"/>
        <family val="2"/>
      </rPr>
      <t>+ vorh R</t>
    </r>
    <r>
      <rPr>
        <b/>
        <sz val="9"/>
        <rFont val="Arial"/>
        <family val="2"/>
      </rPr>
      <t xml:space="preserve"> + R</t>
    </r>
    <r>
      <rPr>
        <b/>
        <vertAlign val="subscript"/>
        <sz val="9"/>
        <rFont val="Arial"/>
        <family val="2"/>
      </rPr>
      <t>se</t>
    </r>
  </si>
  <si>
    <r>
      <t>Wärmedurchgangskoeffizient vorh U = 1 /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[W/(m²K)]</t>
    </r>
  </si>
  <si>
    <r>
      <t xml:space="preserve">vorh m' = </t>
    </r>
    <r>
      <rPr>
        <sz val="10"/>
        <rFont val="Symbol"/>
        <family val="1"/>
        <charset val="2"/>
      </rPr>
      <t>S</t>
    </r>
    <r>
      <rPr>
        <sz val="10"/>
        <rFont val="Arial"/>
      </rPr>
      <t xml:space="preserve"> (d </t>
    </r>
    <r>
      <rPr>
        <sz val="10"/>
        <rFont val="Symbol"/>
        <family val="1"/>
        <charset val="2"/>
      </rPr>
      <t>×</t>
    </r>
    <r>
      <rPr>
        <sz val="10"/>
        <rFont val="Arial"/>
      </rPr>
      <t xml:space="preserve"> </t>
    </r>
    <r>
      <rPr>
        <sz val="10"/>
        <rFont val="Symbol"/>
        <family val="1"/>
        <charset val="2"/>
      </rPr>
      <t>r</t>
    </r>
    <r>
      <rPr>
        <sz val="10"/>
        <rFont val="Arial"/>
      </rPr>
      <t>) =</t>
    </r>
  </si>
  <si>
    <r>
      <t>A</t>
    </r>
    <r>
      <rPr>
        <vertAlign val="subscript"/>
        <sz val="10"/>
        <rFont val="Arial"/>
        <family val="2"/>
      </rPr>
      <t>f</t>
    </r>
    <r>
      <rPr>
        <sz val="10"/>
        <rFont val="Arial"/>
      </rPr>
      <t xml:space="preserve"> = 3,141 x 0,004²/4 = 0,000 0126 m²</t>
    </r>
  </si>
  <si>
    <t>Mineralwolle</t>
  </si>
  <si>
    <t>Luftschicht, stark belüftet</t>
  </si>
  <si>
    <t>d.h. es wird keine Korrektur von U erforderlich!</t>
  </si>
  <si>
    <t>Kalksandstein-Mauerwerk</t>
  </si>
  <si>
    <r>
      <rPr>
        <b/>
        <sz val="10"/>
        <rFont val="Symbol"/>
        <family val="1"/>
        <charset val="2"/>
      </rPr>
      <t>®</t>
    </r>
    <r>
      <rPr>
        <b/>
        <sz val="20"/>
        <rFont val="Arial"/>
        <family val="2"/>
      </rPr>
      <t xml:space="preserve"> </t>
    </r>
    <r>
      <rPr>
        <b/>
        <sz val="10"/>
        <rFont val="Arial"/>
        <family val="2"/>
      </rPr>
      <t>Auf 2 Dezimalstellen gerundet wird U = 0,30 W/(m² K)</t>
    </r>
  </si>
  <si>
    <r>
      <rPr>
        <sz val="10"/>
        <rFont val="Symbol"/>
        <family val="1"/>
        <charset val="2"/>
      </rPr>
      <t>D</t>
    </r>
    <r>
      <rPr>
        <sz val="10"/>
        <rFont val="Arial"/>
      </rPr>
      <t>U</t>
    </r>
    <r>
      <rPr>
        <vertAlign val="subscript"/>
        <sz val="10"/>
        <rFont val="Arial"/>
        <family val="2"/>
      </rPr>
      <t>f</t>
    </r>
    <r>
      <rPr>
        <sz val="10"/>
        <rFont val="Arial"/>
      </rPr>
      <t xml:space="preserve"> = 0,8 </t>
    </r>
    <r>
      <rPr>
        <sz val="10"/>
        <rFont val="Symbol"/>
        <family val="1"/>
        <charset val="2"/>
      </rPr>
      <t>×</t>
    </r>
    <r>
      <rPr>
        <sz val="10"/>
        <rFont val="Arial"/>
      </rPr>
      <t xml:space="preserve"> 17 </t>
    </r>
    <r>
      <rPr>
        <sz val="10"/>
        <rFont val="Symbol"/>
        <family val="1"/>
        <charset val="2"/>
      </rPr>
      <t>×</t>
    </r>
    <r>
      <rPr>
        <sz val="10"/>
        <rFont val="Arial"/>
      </rPr>
      <t xml:space="preserve"> 0,0000126 </t>
    </r>
    <r>
      <rPr>
        <sz val="10"/>
        <rFont val="Symbol"/>
        <family val="1"/>
        <charset val="2"/>
      </rPr>
      <t>×</t>
    </r>
    <r>
      <rPr>
        <sz val="10"/>
        <rFont val="Arial"/>
      </rPr>
      <t xml:space="preserve"> 5 / 0,10 </t>
    </r>
    <r>
      <rPr>
        <sz val="10"/>
        <rFont val="Symbol"/>
        <family val="1"/>
        <charset val="2"/>
      </rPr>
      <t>×</t>
    </r>
    <r>
      <rPr>
        <sz val="10"/>
        <rFont val="Arial"/>
      </rPr>
      <t xml:space="preserve"> (2,857 / 3,387)² = </t>
    </r>
  </si>
  <si>
    <r>
      <rPr>
        <sz val="10"/>
        <rFont val="Symbol"/>
        <family val="1"/>
        <charset val="2"/>
      </rPr>
      <t>D</t>
    </r>
    <r>
      <rPr>
        <sz val="10"/>
        <rFont val="Arial"/>
      </rPr>
      <t>U</t>
    </r>
    <r>
      <rPr>
        <vertAlign val="subscript"/>
        <sz val="10"/>
        <rFont val="Arial"/>
        <family val="2"/>
      </rPr>
      <t>f</t>
    </r>
    <r>
      <rPr>
        <sz val="10"/>
        <rFont val="Arial"/>
      </rPr>
      <t xml:space="preserve"> / U = 0,00610 / 0,295 = 0,021 = 2,1 % &lt; 3 %</t>
    </r>
  </si>
  <si>
    <t>wärmeschutzes nach DIN 4108-2:2013-02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</si>
</sst>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Symbol"/>
      <family val="1"/>
      <charset val="2"/>
    </font>
    <font>
      <b/>
      <sz val="2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b/>
      <vertAlign val="sub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64" fontId="0" fillId="0" borderId="0" xfId="0" applyNumberFormat="1"/>
    <xf numFmtId="0" fontId="2" fillId="3" borderId="0" xfId="0" applyFont="1" applyFill="1"/>
    <xf numFmtId="0" fontId="0" fillId="3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3" fillId="0" borderId="3" xfId="0" applyFont="1" applyBorder="1"/>
    <xf numFmtId="164" fontId="1" fillId="0" borderId="1" xfId="0" applyNumberFormat="1" applyFont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4" fillId="0" borderId="2" xfId="0" applyFont="1" applyBorder="1"/>
    <xf numFmtId="164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164" fontId="1" fillId="0" borderId="0" xfId="0" applyNumberFormat="1" applyFont="1" applyBorder="1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/>
    <xf numFmtId="0" fontId="5" fillId="2" borderId="0" xfId="0" applyFont="1" applyFill="1"/>
    <xf numFmtId="164" fontId="5" fillId="2" borderId="0" xfId="0" applyNumberFormat="1" applyFont="1" applyFill="1"/>
    <xf numFmtId="0" fontId="1" fillId="2" borderId="0" xfId="0" applyFont="1" applyFill="1"/>
    <xf numFmtId="0" fontId="4" fillId="2" borderId="0" xfId="0" applyFont="1" applyFill="1"/>
    <xf numFmtId="1" fontId="0" fillId="2" borderId="1" xfId="0" quotePrefix="1" applyNumberFormat="1" applyFill="1" applyBorder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2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396240</xdr:colOff>
      <xdr:row>3</xdr:row>
      <xdr:rowOff>38100</xdr:rowOff>
    </xdr:from>
    <xdr:to>
      <xdr:col>7</xdr:col>
      <xdr:colOff>320040</xdr:colOff>
      <xdr:row>12</xdr:row>
      <xdr:rowOff>0</xdr:rowOff>
    </xdr:to>
    <xdr:pic>
      <xdr:nvPicPr>
        <xdr:cNvPr id="1088" name="Grafik 4" descr="Bsp-Steildach-0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22"/>
        <a:stretch>
          <a:fillRect/>
        </a:stretch>
      </xdr:blipFill>
      <xdr:spPr bwMode="auto">
        <a:xfrm>
          <a:off x="563880" y="632460"/>
          <a:ext cx="4640580" cy="174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1531620</xdr:colOff>
      <xdr:row>9</xdr:row>
      <xdr:rowOff>147637</xdr:rowOff>
    </xdr:from>
    <xdr:to>
      <xdr:col>3</xdr:col>
      <xdr:colOff>47202</xdr:colOff>
      <xdr:row>11</xdr:row>
      <xdr:rowOff>0</xdr:rowOff>
    </xdr:to>
    <xdr:sp macro="" textlink="">
      <xdr:nvSpPr>
        <xdr:cNvPr id="2" name="Textfeld 1"/>
        <xdr:cNvSpPr txBox="1"/>
      </xdr:nvSpPr>
      <xdr:spPr>
        <a:xfrm>
          <a:off x="2133600" y="1947862"/>
          <a:ext cx="161925" cy="252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bIns="0" rtlCol="0" anchor="b"/>
        <a:lstStyle/>
        <a:p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6"/>
  <sheetViews>
    <sheetView tabSelected="1" zoomScale="125" zoomScaleNormal="125" workbookViewId="0">
      <selection activeCell="A2" sqref="A2"/>
    </sheetView>
  </sheetViews>
  <sheetFormatPr baseColWidth="10" defaultRowHeight="15.6" x14ac:dyDescent="0.3"/>
  <cols>
    <col min="1" max="1" width="2.44140625" style="1" customWidth="1"/>
    <col min="2" max="2" width="7.33203125" customWidth="1"/>
    <col min="3" max="3" width="24" customWidth="1"/>
    <col min="4" max="4" width="9" bestFit="1" customWidth="1"/>
    <col min="5" max="5" width="10" customWidth="1"/>
    <col min="6" max="6" width="8.44140625" customWidth="1"/>
    <col min="7" max="7" width="10" customWidth="1"/>
  </cols>
  <sheetData>
    <row r="1" spans="1:8" s="6" customFormat="1" x14ac:dyDescent="0.3">
      <c r="A1" s="5" t="s">
        <v>0</v>
      </c>
    </row>
    <row r="3" spans="1:8" x14ac:dyDescent="0.3">
      <c r="B3" s="3"/>
      <c r="C3" s="3"/>
      <c r="D3" s="3"/>
      <c r="E3" s="3"/>
      <c r="F3" s="3"/>
      <c r="G3" s="3"/>
      <c r="H3" s="3"/>
    </row>
    <row r="4" spans="1:8" x14ac:dyDescent="0.3">
      <c r="B4" s="3"/>
      <c r="D4" s="3"/>
      <c r="E4" s="3"/>
      <c r="F4" s="3"/>
      <c r="G4" s="3"/>
      <c r="H4" s="3"/>
    </row>
    <row r="5" spans="1:8" x14ac:dyDescent="0.3">
      <c r="B5" s="3"/>
      <c r="C5" s="3"/>
      <c r="D5" s="3"/>
      <c r="E5" s="3"/>
      <c r="F5" s="3"/>
      <c r="G5" s="3"/>
      <c r="H5" s="3"/>
    </row>
    <row r="6" spans="1:8" x14ac:dyDescent="0.3">
      <c r="B6" s="3"/>
      <c r="C6" s="3"/>
      <c r="D6" s="3"/>
      <c r="E6" s="3"/>
      <c r="F6" s="3"/>
      <c r="G6" s="3"/>
      <c r="H6" s="3"/>
    </row>
    <row r="7" spans="1:8" x14ac:dyDescent="0.3">
      <c r="B7" s="3"/>
      <c r="C7" s="3"/>
      <c r="D7" s="3"/>
      <c r="E7" s="3"/>
      <c r="F7" s="3"/>
      <c r="G7" s="3"/>
      <c r="H7" s="3"/>
    </row>
    <row r="8" spans="1:8" x14ac:dyDescent="0.3">
      <c r="B8" s="3"/>
      <c r="C8" s="3"/>
      <c r="D8" s="3"/>
      <c r="E8" s="3"/>
      <c r="F8" s="3"/>
      <c r="G8" s="3"/>
      <c r="H8" s="3"/>
    </row>
    <row r="9" spans="1:8" x14ac:dyDescent="0.3">
      <c r="B9" s="3"/>
      <c r="C9" s="3"/>
      <c r="D9" s="3"/>
      <c r="E9" s="3"/>
      <c r="F9" s="3"/>
      <c r="G9" s="3"/>
      <c r="H9" s="3"/>
    </row>
    <row r="10" spans="1:8" x14ac:dyDescent="0.3">
      <c r="B10" s="3"/>
      <c r="C10" s="3"/>
      <c r="D10" s="3"/>
      <c r="E10" s="3"/>
      <c r="F10" s="3"/>
      <c r="G10" s="3"/>
      <c r="H10" s="3"/>
    </row>
    <row r="11" spans="1:8" x14ac:dyDescent="0.3">
      <c r="B11" s="3"/>
      <c r="C11" s="30"/>
      <c r="D11" s="3"/>
      <c r="E11" s="3"/>
      <c r="F11" s="3"/>
      <c r="G11" s="3"/>
      <c r="H11" s="3"/>
    </row>
    <row r="12" spans="1:8" x14ac:dyDescent="0.3">
      <c r="B12" s="3"/>
      <c r="C12" s="30"/>
      <c r="D12" s="3"/>
      <c r="E12" s="3"/>
      <c r="F12" s="3"/>
      <c r="G12" s="3"/>
      <c r="H12" s="3"/>
    </row>
    <row r="13" spans="1:8" x14ac:dyDescent="0.3">
      <c r="B13" s="3"/>
      <c r="C13" s="3"/>
      <c r="D13" s="3"/>
      <c r="E13" s="3"/>
      <c r="F13" s="3"/>
      <c r="G13" s="3"/>
      <c r="H13" s="3"/>
    </row>
    <row r="15" spans="1:8" s="6" customFormat="1" x14ac:dyDescent="0.3">
      <c r="A15" s="5" t="s">
        <v>5</v>
      </c>
    </row>
    <row r="17" spans="1:7" s="8" customFormat="1" ht="40.200000000000003" x14ac:dyDescent="0.3">
      <c r="A17" s="7"/>
      <c r="B17" s="9" t="s">
        <v>1</v>
      </c>
      <c r="C17" s="9" t="s">
        <v>2</v>
      </c>
      <c r="D17" s="9" t="s">
        <v>3</v>
      </c>
      <c r="E17" s="34" t="s">
        <v>27</v>
      </c>
      <c r="F17" s="34" t="s">
        <v>28</v>
      </c>
      <c r="G17" s="34" t="s">
        <v>29</v>
      </c>
    </row>
    <row r="18" spans="1:7" x14ac:dyDescent="0.3">
      <c r="B18" s="10">
        <v>1</v>
      </c>
      <c r="C18" s="25" t="s">
        <v>17</v>
      </c>
      <c r="D18" s="17">
        <v>0.01</v>
      </c>
      <c r="E18" s="18">
        <v>1200</v>
      </c>
      <c r="F18" s="19">
        <v>0.51</v>
      </c>
      <c r="G18" s="11">
        <f t="shared" ref="G18:G25" si="0">IF(F18=0,"",D18/F18)</f>
        <v>1.9607843137254902E-2</v>
      </c>
    </row>
    <row r="19" spans="1:7" x14ac:dyDescent="0.3">
      <c r="B19" s="10">
        <v>2</v>
      </c>
      <c r="C19" s="25" t="s">
        <v>40</v>
      </c>
      <c r="D19" s="17">
        <v>0.17499999999999999</v>
      </c>
      <c r="E19" s="18">
        <v>1400</v>
      </c>
      <c r="F19" s="19">
        <v>0.7</v>
      </c>
      <c r="G19" s="11">
        <f t="shared" si="0"/>
        <v>0.25</v>
      </c>
    </row>
    <row r="20" spans="1:7" x14ac:dyDescent="0.3">
      <c r="B20" s="10">
        <v>3</v>
      </c>
      <c r="C20" s="25" t="s">
        <v>37</v>
      </c>
      <c r="D20" s="17">
        <v>0.1</v>
      </c>
      <c r="E20" s="32"/>
      <c r="F20" s="19">
        <v>3.5000000000000003E-2</v>
      </c>
      <c r="G20" s="11">
        <f t="shared" si="0"/>
        <v>2.8571428571428572</v>
      </c>
    </row>
    <row r="21" spans="1:7" x14ac:dyDescent="0.3">
      <c r="B21" s="10">
        <v>4</v>
      </c>
      <c r="C21" s="25" t="s">
        <v>38</v>
      </c>
      <c r="D21" s="17">
        <v>0.04</v>
      </c>
      <c r="E21" s="32"/>
      <c r="F21" s="32" t="s">
        <v>24</v>
      </c>
      <c r="G21" s="11"/>
    </row>
    <row r="22" spans="1:7" x14ac:dyDescent="0.3">
      <c r="B22" s="10">
        <v>5</v>
      </c>
      <c r="C22" s="25" t="s">
        <v>18</v>
      </c>
      <c r="D22" s="17">
        <v>0.115</v>
      </c>
      <c r="E22" s="18">
        <v>1800</v>
      </c>
      <c r="F22" s="19"/>
      <c r="G22" s="11" t="str">
        <f t="shared" si="0"/>
        <v/>
      </c>
    </row>
    <row r="23" spans="1:7" x14ac:dyDescent="0.3">
      <c r="B23" s="10">
        <v>6</v>
      </c>
      <c r="C23" s="25"/>
      <c r="D23" s="17"/>
      <c r="E23" s="18"/>
      <c r="F23" s="19"/>
      <c r="G23" s="11"/>
    </row>
    <row r="24" spans="1:7" x14ac:dyDescent="0.3">
      <c r="B24" s="10">
        <v>7</v>
      </c>
      <c r="C24" s="25"/>
      <c r="D24" s="17"/>
      <c r="E24" s="18"/>
      <c r="F24" s="19"/>
      <c r="G24" s="11"/>
    </row>
    <row r="25" spans="1:7" x14ac:dyDescent="0.3">
      <c r="B25" s="10">
        <v>8</v>
      </c>
      <c r="C25" s="25"/>
      <c r="D25" s="17"/>
      <c r="E25" s="18"/>
      <c r="F25" s="19"/>
      <c r="G25" s="11" t="str">
        <f t="shared" si="0"/>
        <v/>
      </c>
    </row>
    <row r="26" spans="1:7" x14ac:dyDescent="0.3">
      <c r="B26" s="13" t="s">
        <v>32</v>
      </c>
      <c r="C26" s="12"/>
      <c r="D26" s="12"/>
      <c r="E26" s="12"/>
      <c r="F26" s="12"/>
      <c r="G26" s="11">
        <f>SUM(G18:G25)</f>
        <v>3.126750700280112</v>
      </c>
    </row>
    <row r="27" spans="1:7" ht="16.2" x14ac:dyDescent="0.35">
      <c r="B27" s="35" t="s">
        <v>30</v>
      </c>
      <c r="C27" s="12"/>
      <c r="D27" s="12"/>
      <c r="E27" s="12"/>
      <c r="F27" s="12"/>
      <c r="G27" s="26">
        <v>0.13</v>
      </c>
    </row>
    <row r="28" spans="1:7" ht="16.2" x14ac:dyDescent="0.35">
      <c r="B28" s="36" t="s">
        <v>31</v>
      </c>
      <c r="C28" s="14"/>
      <c r="D28" s="14"/>
      <c r="E28" s="14"/>
      <c r="F28" s="14"/>
      <c r="G28" s="26">
        <v>0.13</v>
      </c>
    </row>
    <row r="29" spans="1:7" x14ac:dyDescent="0.3">
      <c r="B29" s="15" t="s">
        <v>33</v>
      </c>
      <c r="C29" s="20"/>
      <c r="D29" s="20"/>
      <c r="E29" s="20"/>
      <c r="F29" s="20"/>
      <c r="G29" s="21">
        <f>SUM(G26:G28)</f>
        <v>3.3867507002801118</v>
      </c>
    </row>
    <row r="30" spans="1:7" x14ac:dyDescent="0.3">
      <c r="B30" s="15" t="s">
        <v>34</v>
      </c>
      <c r="C30" s="12"/>
      <c r="D30" s="12"/>
      <c r="E30" s="12"/>
      <c r="F30" s="12"/>
      <c r="G30" s="16">
        <f>1/G29</f>
        <v>0.29526826403764878</v>
      </c>
    </row>
    <row r="31" spans="1:7" x14ac:dyDescent="0.3">
      <c r="B31" s="22"/>
      <c r="C31" s="23"/>
      <c r="D31" s="23"/>
      <c r="E31" s="23"/>
      <c r="F31" s="23"/>
      <c r="G31" s="24"/>
    </row>
    <row r="32" spans="1:7" s="6" customFormat="1" x14ac:dyDescent="0.3">
      <c r="A32" s="5" t="s">
        <v>6</v>
      </c>
    </row>
    <row r="33" spans="1:7" s="6" customFormat="1" x14ac:dyDescent="0.3">
      <c r="A33" s="5" t="s">
        <v>7</v>
      </c>
    </row>
    <row r="35" spans="1:7" x14ac:dyDescent="0.3">
      <c r="C35" s="37" t="s">
        <v>35</v>
      </c>
      <c r="D35" s="4">
        <f>(D18*E18)+(D19*E19)+(D20*E20)+(D21*E21)+(D22*E22)+(D23*E23)+(D24*E24)*(D25*E25)</f>
        <v>464</v>
      </c>
      <c r="E35" s="33" t="s">
        <v>25</v>
      </c>
      <c r="F35">
        <v>100</v>
      </c>
      <c r="G35" t="s">
        <v>8</v>
      </c>
    </row>
    <row r="36" spans="1:7" x14ac:dyDescent="0.3">
      <c r="C36" s="2" t="s">
        <v>9</v>
      </c>
      <c r="D36" s="29" t="s">
        <v>16</v>
      </c>
      <c r="E36" t="s">
        <v>10</v>
      </c>
    </row>
    <row r="38" spans="1:7" s="6" customFormat="1" x14ac:dyDescent="0.3">
      <c r="A38" s="5" t="s">
        <v>11</v>
      </c>
    </row>
    <row r="40" spans="1:7" x14ac:dyDescent="0.3">
      <c r="C40" s="2" t="s">
        <v>12</v>
      </c>
      <c r="D40" s="27">
        <f>G26</f>
        <v>3.126750700280112</v>
      </c>
      <c r="E40" s="33" t="s">
        <v>26</v>
      </c>
      <c r="F40" s="38">
        <v>1.2</v>
      </c>
      <c r="G40" t="s">
        <v>4</v>
      </c>
    </row>
    <row r="42" spans="1:7" x14ac:dyDescent="0.3">
      <c r="B42" t="s">
        <v>13</v>
      </c>
      <c r="D42" s="28" t="s">
        <v>15</v>
      </c>
      <c r="E42" t="s">
        <v>14</v>
      </c>
    </row>
    <row r="43" spans="1:7" x14ac:dyDescent="0.3">
      <c r="B43" s="33" t="s">
        <v>44</v>
      </c>
    </row>
    <row r="45" spans="1:7" x14ac:dyDescent="0.3">
      <c r="B45" s="3"/>
      <c r="C45" s="3"/>
      <c r="D45" s="3"/>
      <c r="E45" s="3"/>
      <c r="F45" s="3"/>
    </row>
    <row r="46" spans="1:7" x14ac:dyDescent="0.3">
      <c r="B46" s="30" t="s">
        <v>23</v>
      </c>
      <c r="C46" s="3"/>
      <c r="D46" s="3"/>
      <c r="E46" s="3"/>
      <c r="F46" s="3"/>
    </row>
    <row r="47" spans="1:7" x14ac:dyDescent="0.3">
      <c r="B47" s="30"/>
      <c r="C47" s="3"/>
      <c r="D47" s="3"/>
      <c r="E47" s="3"/>
      <c r="F47" s="3"/>
    </row>
    <row r="48" spans="1:7" ht="16.2" x14ac:dyDescent="0.35">
      <c r="B48" s="3" t="s">
        <v>19</v>
      </c>
      <c r="C48" s="31" t="s">
        <v>36</v>
      </c>
      <c r="D48" s="3"/>
      <c r="E48" s="3"/>
      <c r="F48" s="3"/>
    </row>
    <row r="49" spans="2:6" ht="16.2" x14ac:dyDescent="0.35">
      <c r="B49" s="3" t="s">
        <v>20</v>
      </c>
      <c r="C49" s="31" t="s">
        <v>42</v>
      </c>
      <c r="D49" s="3"/>
      <c r="E49" s="3"/>
      <c r="F49" s="3"/>
    </row>
    <row r="50" spans="2:6" x14ac:dyDescent="0.3">
      <c r="B50" s="3"/>
      <c r="C50" s="3"/>
      <c r="D50" s="3"/>
      <c r="E50" s="3">
        <f>0.8*17*0.0000126*5/0.1*(2.857/3.387)*(2.857/3.387)</f>
        <v>6.0963451261963177E-3</v>
      </c>
      <c r="F50" s="3" t="s">
        <v>22</v>
      </c>
    </row>
    <row r="51" spans="2:6" ht="16.2" x14ac:dyDescent="0.35">
      <c r="B51" s="3" t="s">
        <v>21</v>
      </c>
      <c r="C51" s="31" t="s">
        <v>43</v>
      </c>
      <c r="D51" s="3"/>
      <c r="E51" s="3"/>
      <c r="F51" s="3"/>
    </row>
    <row r="52" spans="2:6" x14ac:dyDescent="0.3">
      <c r="B52" s="3"/>
      <c r="C52" s="3"/>
      <c r="D52" s="3"/>
      <c r="E52" s="3"/>
      <c r="F52" s="3"/>
    </row>
    <row r="53" spans="2:6" x14ac:dyDescent="0.3">
      <c r="B53" s="3" t="s">
        <v>39</v>
      </c>
      <c r="C53" s="3"/>
      <c r="D53" s="3"/>
      <c r="E53" s="3"/>
      <c r="F53" s="3"/>
    </row>
    <row r="54" spans="2:6" x14ac:dyDescent="0.3">
      <c r="B54" s="3"/>
      <c r="C54" s="3"/>
      <c r="D54" s="3"/>
      <c r="E54" s="3"/>
      <c r="F54" s="3"/>
    </row>
    <row r="55" spans="2:6" ht="16.95" customHeight="1" x14ac:dyDescent="0.4">
      <c r="B55" s="30" t="s">
        <v>41</v>
      </c>
      <c r="C55" s="3"/>
      <c r="D55" s="3"/>
      <c r="E55" s="3"/>
      <c r="F55" s="3"/>
    </row>
    <row r="56" spans="2:6" x14ac:dyDescent="0.3">
      <c r="B56" s="3"/>
      <c r="C56" s="3"/>
      <c r="D56" s="3"/>
      <c r="E56" s="3"/>
      <c r="F56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>
    <oddHeader>&amp;F</oddHeader>
  </headerFooter>
  <rowBreaks count="1" manualBreakCount="1">
    <brk id="4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therm homogen</vt:lpstr>
      <vt:lpstr>'therm homogen'!Druckbereich</vt:lpstr>
    </vt:vector>
  </TitlesOfParts>
  <Company>Holzcon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BALEGER</dc:creator>
  <cp:lastModifiedBy>Marquardt, Helmut</cp:lastModifiedBy>
  <cp:lastPrinted>2020-04-04T16:14:44Z</cp:lastPrinted>
  <dcterms:created xsi:type="dcterms:W3CDTF">2002-02-28T10:04:36Z</dcterms:created>
  <dcterms:modified xsi:type="dcterms:W3CDTF">2022-12-29T12:22:07Z</dcterms:modified>
</cp:coreProperties>
</file>